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3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<sst xmlns="http://schemas.openxmlformats.org/spreadsheetml/2006/main" count="64" uniqueCount="56">
  <si>
    <t>Wedgewood Homeowners Associations</t>
  </si>
  <si>
    <t>2014 Budget</t>
  </si>
  <si>
    <t>2014 Actual</t>
  </si>
  <si>
    <t>2015 Budget</t>
  </si>
  <si>
    <t>Revenue</t>
  </si>
  <si>
    <t>Annual Dues</t>
  </si>
  <si>
    <t>Interest Earned</t>
  </si>
  <si>
    <t>Party Room</t>
  </si>
  <si>
    <t>Total</t>
  </si>
  <si>
    <t>Utilities</t>
  </si>
  <si>
    <t>Electric</t>
  </si>
  <si>
    <t>Gas</t>
  </si>
  <si>
    <t>Telephone</t>
  </si>
  <si>
    <t>Sewer</t>
  </si>
  <si>
    <t>Water</t>
  </si>
  <si>
    <t>Admin</t>
  </si>
  <si>
    <t>Accounting</t>
  </si>
  <si>
    <t>Bank Charge</t>
  </si>
  <si>
    <t>Insurance</t>
  </si>
  <si>
    <t>Legal fees</t>
  </si>
  <si>
    <t>Miscellaneous</t>
  </si>
  <si>
    <t>Copying</t>
  </si>
  <si>
    <t>Office supplies</t>
  </si>
  <si>
    <t>Postage/PO Box</t>
  </si>
  <si>
    <t>Summit Cty Assmt</t>
  </si>
  <si>
    <t>Web page</t>
  </si>
  <si>
    <t>Lawn</t>
  </si>
  <si>
    <t>Contract &amp; Care</t>
  </si>
  <si>
    <t>Annual backflow</t>
  </si>
  <si>
    <t>Ponds</t>
  </si>
  <si>
    <t>Repairs</t>
  </si>
  <si>
    <t>Sprinklers</t>
  </si>
  <si>
    <t>Obligations</t>
  </si>
  <si>
    <t>CH Cleaning</t>
  </si>
  <si>
    <t>CH Improvements</t>
  </si>
  <si>
    <t>Maintenance</t>
  </si>
  <si>
    <t>Supplies</t>
  </si>
  <si>
    <t>Common Grounds</t>
  </si>
  <si>
    <t>Nature Trail</t>
  </si>
  <si>
    <t>*Includes Major Repair</t>
  </si>
  <si>
    <t>Socials</t>
  </si>
  <si>
    <t>Pool Contract</t>
  </si>
  <si>
    <t>Pool License</t>
  </si>
  <si>
    <t>Pool Passes</t>
  </si>
  <si>
    <t>Pool Repairs</t>
  </si>
  <si>
    <t>Pool Supplies</t>
  </si>
  <si>
    <t>Tennis/Parking lot</t>
  </si>
  <si>
    <t>Trash Removal</t>
  </si>
  <si>
    <t>Snow Removal</t>
  </si>
  <si>
    <t>Total Expenses</t>
  </si>
  <si>
    <t>Net Cash Flow</t>
  </si>
  <si>
    <t>Account Balances on Dec. 31</t>
  </si>
  <si>
    <t>Checking</t>
  </si>
  <si>
    <t>Projected</t>
  </si>
  <si>
    <t>MoneyMarket</t>
  </si>
  <si>
    <t>Total Cash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</si>
</sst>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General"/>
    <numFmt numFmtId="165" formatCode="&quot; $&quot;#,##0.00&quot; &quot;;&quot; $(&quot;#,##0.00&quot;)&quot;;&quot; $-&quot;#&quot; &quot;;@&quot; 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6"/>
      <color indexed="8"/>
      <name val="Californian FB"/>
      <family val="0"/>
    </font>
    <font>
      <sz val="12"/>
      <color indexed="8"/>
      <name val="Californian FB"/>
      <family val="0"/>
    </font>
    <font>
      <b/>
      <sz val="12"/>
      <color indexed="8"/>
      <name val="Californian FB"/>
      <family val="0"/>
    </font>
    <font>
      <b/>
      <u val="single"/>
      <sz val="12"/>
      <color indexed="8"/>
      <name val="Californian FB"/>
      <family val="0"/>
    </font>
    <font>
      <i/>
      <sz val="12"/>
      <color indexed="8"/>
      <name val="Californian FB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1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00"/>
      <name val="Californian FB"/>
      <family val="0"/>
    </font>
    <font>
      <sz val="12"/>
      <color rgb="FF000000"/>
      <name val="Californian FB"/>
      <family val="0"/>
    </font>
    <font>
      <b/>
      <sz val="12"/>
      <color rgb="FF000000"/>
      <name val="Californian FB"/>
      <family val="0"/>
    </font>
    <font>
      <b/>
      <u val="single"/>
      <sz val="12"/>
      <color rgb="FF000000"/>
      <name val="Californian FB"/>
      <family val="0"/>
    </font>
    <font>
      <i/>
      <sz val="12"/>
      <color rgb="FF000000"/>
      <name val="Californian FB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8" fillId="0" borderId="0" applyBorder="0" applyProtection="0">
      <alignment/>
    </xf>
    <xf numFmtId="164" fontId="28" fillId="0" borderId="0" applyBorder="0" applyProtection="0">
      <alignment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41" fillId="0" borderId="0" xfId="47" applyFont="1" applyFill="1" applyAlignment="1" applyProtection="1">
      <alignment horizontal="center"/>
      <protection/>
    </xf>
    <xf numFmtId="164" fontId="42" fillId="0" borderId="0" xfId="47" applyFont="1" applyFill="1" applyAlignment="1" applyProtection="1">
      <alignment/>
      <protection/>
    </xf>
    <xf numFmtId="164" fontId="43" fillId="0" borderId="0" xfId="47" applyFont="1" applyFill="1" applyAlignment="1" applyProtection="1">
      <alignment/>
      <protection/>
    </xf>
    <xf numFmtId="164" fontId="44" fillId="0" borderId="0" xfId="47" applyFont="1" applyFill="1" applyAlignment="1" applyProtection="1">
      <alignment horizontal="center"/>
      <protection/>
    </xf>
    <xf numFmtId="165" fontId="42" fillId="0" borderId="0" xfId="46" applyFont="1" applyFill="1" applyAlignment="1" applyProtection="1">
      <alignment/>
      <protection/>
    </xf>
    <xf numFmtId="165" fontId="42" fillId="0" borderId="10" xfId="46" applyFont="1" applyFill="1" applyBorder="1" applyAlignment="1" applyProtection="1">
      <alignment/>
      <protection/>
    </xf>
    <xf numFmtId="165" fontId="42" fillId="0" borderId="11" xfId="46" applyFont="1" applyFill="1" applyBorder="1" applyAlignment="1" applyProtection="1">
      <alignment/>
      <protection/>
    </xf>
    <xf numFmtId="165" fontId="43" fillId="0" borderId="12" xfId="46" applyFont="1" applyFill="1" applyBorder="1" applyAlignment="1" applyProtection="1">
      <alignment/>
      <protection/>
    </xf>
    <xf numFmtId="164" fontId="45" fillId="0" borderId="0" xfId="47" applyFont="1" applyFill="1" applyAlignment="1" applyProtection="1">
      <alignment/>
      <protection/>
    </xf>
    <xf numFmtId="165" fontId="43" fillId="0" borderId="13" xfId="46" applyFont="1" applyFill="1" applyBorder="1" applyAlignment="1" applyProtection="1">
      <alignment/>
      <protection/>
    </xf>
    <xf numFmtId="164" fontId="41" fillId="0" borderId="0" xfId="47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Currency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TYSCHW~1\LOCALS~1\Temp\WHOA%20Financial%20Spreadsheets%20(Recovered)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-2010"/>
      <sheetName val="for_review"/>
      <sheetName val="2011_act_and_2012_bud"/>
      <sheetName val="Fixed_2012-2013"/>
      <sheetName val="2013_Budget"/>
      <sheetName val="2013_Actual"/>
      <sheetName val="2014_Budget"/>
      <sheetName val="2014_Actual"/>
      <sheetName val="2015_Budget_"/>
      <sheetName val="2015_Actual_"/>
    </sheetNames>
    <sheetDataSet>
      <sheetData sheetId="7">
        <row r="2">
          <cell r="P2">
            <v>73915</v>
          </cell>
        </row>
        <row r="3">
          <cell r="P3">
            <v>0</v>
          </cell>
        </row>
        <row r="4">
          <cell r="P4">
            <v>1450</v>
          </cell>
        </row>
        <row r="5">
          <cell r="P5">
            <v>75365</v>
          </cell>
        </row>
        <row r="7">
          <cell r="P7">
            <v>4173.579999999999</v>
          </cell>
        </row>
        <row r="8">
          <cell r="P8">
            <v>1768.3600000000001</v>
          </cell>
        </row>
        <row r="9">
          <cell r="P9">
            <v>594.89</v>
          </cell>
        </row>
        <row r="10">
          <cell r="P10">
            <v>428.92</v>
          </cell>
        </row>
        <row r="11">
          <cell r="P11">
            <v>437.95000000000005</v>
          </cell>
        </row>
        <row r="12">
          <cell r="P12">
            <v>7403.699999999999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3601</v>
          </cell>
        </row>
        <row r="17">
          <cell r="P17">
            <v>790</v>
          </cell>
        </row>
        <row r="18">
          <cell r="P18">
            <v>0</v>
          </cell>
        </row>
        <row r="19">
          <cell r="P19">
            <v>0</v>
          </cell>
        </row>
        <row r="20">
          <cell r="P20">
            <v>301.99</v>
          </cell>
        </row>
        <row r="21">
          <cell r="P21">
            <v>304.37</v>
          </cell>
        </row>
        <row r="22">
          <cell r="P22">
            <v>1017.28</v>
          </cell>
        </row>
        <row r="23">
          <cell r="P23">
            <v>12.13</v>
          </cell>
        </row>
        <row r="24">
          <cell r="P24">
            <v>6026.7699999999995</v>
          </cell>
        </row>
        <row r="26">
          <cell r="P26">
            <v>11781.619999999999</v>
          </cell>
        </row>
        <row r="27">
          <cell r="P27">
            <v>148</v>
          </cell>
        </row>
        <row r="28">
          <cell r="P28">
            <v>2145.68</v>
          </cell>
        </row>
        <row r="29">
          <cell r="P29">
            <v>75</v>
          </cell>
        </row>
        <row r="30">
          <cell r="P30">
            <v>185.84</v>
          </cell>
        </row>
        <row r="31">
          <cell r="P31">
            <v>14336.14</v>
          </cell>
        </row>
        <row r="33">
          <cell r="P33">
            <v>2702.42</v>
          </cell>
        </row>
        <row r="34">
          <cell r="P34">
            <v>4056.57</v>
          </cell>
        </row>
        <row r="35">
          <cell r="P35">
            <v>130.06</v>
          </cell>
        </row>
        <row r="36">
          <cell r="P36">
            <v>422.48</v>
          </cell>
        </row>
        <row r="37">
          <cell r="P37">
            <v>750</v>
          </cell>
        </row>
        <row r="38">
          <cell r="P38">
            <v>1900</v>
          </cell>
        </row>
        <row r="39">
          <cell r="P39">
            <v>764.63</v>
          </cell>
        </row>
        <row r="40">
          <cell r="P40">
            <v>21137</v>
          </cell>
        </row>
        <row r="41">
          <cell r="P41">
            <v>585</v>
          </cell>
        </row>
        <row r="42">
          <cell r="P42">
            <v>380.05</v>
          </cell>
        </row>
        <row r="43">
          <cell r="P43">
            <v>1754.25</v>
          </cell>
        </row>
        <row r="44">
          <cell r="P44">
            <v>755.77</v>
          </cell>
        </row>
        <row r="45">
          <cell r="P45">
            <v>0</v>
          </cell>
        </row>
        <row r="46">
          <cell r="P46">
            <v>35338.229999999996</v>
          </cell>
        </row>
        <row r="48">
          <cell r="P48">
            <v>652.12</v>
          </cell>
        </row>
        <row r="49">
          <cell r="P49">
            <v>768.61</v>
          </cell>
        </row>
        <row r="50">
          <cell r="P50">
            <v>1420.73</v>
          </cell>
        </row>
        <row r="52">
          <cell r="P52">
            <v>64525.56999999999</v>
          </cell>
        </row>
        <row r="54">
          <cell r="P54">
            <v>10839.430000000008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9.28125" style="2" customWidth="1"/>
    <col min="2" max="2" width="4.28125" style="2" customWidth="1"/>
    <col min="3" max="3" width="21.28125" style="2" customWidth="1"/>
    <col min="4" max="4" width="19.57421875" style="2" customWidth="1"/>
    <col min="5" max="6" width="17.57421875" style="2" customWidth="1"/>
    <col min="7" max="16384" width="9.28125" style="2" customWidth="1"/>
  </cols>
  <sheetData>
    <row r="1" spans="1:8" ht="20.25">
      <c r="A1" s="11" t="s">
        <v>0</v>
      </c>
      <c r="B1" s="11"/>
      <c r="C1" s="11"/>
      <c r="D1" s="11"/>
      <c r="E1" s="11"/>
      <c r="F1" s="11"/>
      <c r="G1" s="1"/>
      <c r="H1" s="1"/>
    </row>
    <row r="2" spans="1:6" ht="20.25">
      <c r="A2" s="1"/>
      <c r="B2" s="1"/>
      <c r="C2" s="1"/>
      <c r="D2" s="1"/>
      <c r="E2" s="1"/>
      <c r="F2" s="1"/>
    </row>
    <row r="3" spans="1:6" ht="15.75">
      <c r="A3" s="3"/>
      <c r="D3" s="4" t="s">
        <v>1</v>
      </c>
      <c r="E3" s="4" t="s">
        <v>2</v>
      </c>
      <c r="F3" s="4" t="s">
        <v>3</v>
      </c>
    </row>
    <row r="4" spans="1:6" ht="15.75">
      <c r="A4" s="3" t="s">
        <v>4</v>
      </c>
      <c r="C4" s="2" t="s">
        <v>5</v>
      </c>
      <c r="D4" s="5">
        <v>74375</v>
      </c>
      <c r="E4" s="5">
        <f>'[1]2014_Actual'!P2</f>
        <v>73915</v>
      </c>
      <c r="F4" s="5">
        <v>74375</v>
      </c>
    </row>
    <row r="5" spans="3:6" ht="15.75">
      <c r="C5" s="2" t="s">
        <v>6</v>
      </c>
      <c r="D5" s="5">
        <v>20</v>
      </c>
      <c r="E5" s="5">
        <f>'[1]2014_Actual'!P3</f>
        <v>0</v>
      </c>
      <c r="F5" s="5">
        <v>0</v>
      </c>
    </row>
    <row r="6" spans="3:6" ht="16.5" thickBot="1">
      <c r="C6" s="2" t="s">
        <v>7</v>
      </c>
      <c r="D6" s="6">
        <v>2500</v>
      </c>
      <c r="E6" s="6">
        <f>'[1]2014_Actual'!P4</f>
        <v>1450</v>
      </c>
      <c r="F6" s="6">
        <v>2000</v>
      </c>
    </row>
    <row r="7" spans="3:6" ht="15.75">
      <c r="C7" s="3" t="s">
        <v>8</v>
      </c>
      <c r="D7" s="5">
        <f>SUM(D4:D6)</f>
        <v>76895</v>
      </c>
      <c r="E7" s="5">
        <f>'[1]2014_Actual'!P5</f>
        <v>75365</v>
      </c>
      <c r="F7" s="5">
        <f>SUM(F4:F6)</f>
        <v>76375</v>
      </c>
    </row>
    <row r="8" spans="4:6" ht="15.75">
      <c r="D8" s="5"/>
      <c r="E8" s="5">
        <f>'[1]2014_Actual'!P6</f>
        <v>0</v>
      </c>
      <c r="F8" s="5"/>
    </row>
    <row r="9" spans="1:6" ht="15.75">
      <c r="A9" s="3" t="s">
        <v>9</v>
      </c>
      <c r="C9" s="2" t="s">
        <v>10</v>
      </c>
      <c r="D9" s="5">
        <v>3750</v>
      </c>
      <c r="E9" s="5">
        <f>'[1]2014_Actual'!P7</f>
        <v>4173.579999999999</v>
      </c>
      <c r="F9" s="5">
        <v>4200</v>
      </c>
    </row>
    <row r="10" spans="3:6" ht="15.75">
      <c r="C10" s="2" t="s">
        <v>11</v>
      </c>
      <c r="D10" s="5">
        <v>2000</v>
      </c>
      <c r="E10" s="5">
        <f>'[1]2014_Actual'!P8</f>
        <v>1768.3600000000001</v>
      </c>
      <c r="F10" s="5">
        <v>2000</v>
      </c>
    </row>
    <row r="11" spans="3:6" ht="15.75">
      <c r="C11" s="2" t="s">
        <v>12</v>
      </c>
      <c r="D11" s="5">
        <v>650</v>
      </c>
      <c r="E11" s="5">
        <f>'[1]2014_Actual'!P9</f>
        <v>594.89</v>
      </c>
      <c r="F11" s="5">
        <v>600</v>
      </c>
    </row>
    <row r="12" spans="3:6" ht="15.75">
      <c r="C12" s="2" t="s">
        <v>13</v>
      </c>
      <c r="D12" s="5">
        <v>800</v>
      </c>
      <c r="E12" s="5">
        <f>'[1]2014_Actual'!P10</f>
        <v>428.92</v>
      </c>
      <c r="F12" s="5">
        <v>500</v>
      </c>
    </row>
    <row r="13" spans="3:6" ht="15.75">
      <c r="C13" s="2" t="s">
        <v>14</v>
      </c>
      <c r="D13" s="7">
        <v>900</v>
      </c>
      <c r="E13" s="7">
        <f>'[1]2014_Actual'!P11</f>
        <v>437.95000000000005</v>
      </c>
      <c r="F13" s="7">
        <v>500</v>
      </c>
    </row>
    <row r="14" spans="3:6" ht="15.75">
      <c r="C14" s="3" t="s">
        <v>8</v>
      </c>
      <c r="D14" s="5">
        <f>SUM(D9:D13)</f>
        <v>8100</v>
      </c>
      <c r="E14" s="5">
        <f>'[1]2014_Actual'!P12</f>
        <v>7403.699999999999</v>
      </c>
      <c r="F14" s="5">
        <f>SUM(F9:F13)</f>
        <v>7800</v>
      </c>
    </row>
    <row r="15" spans="4:6" ht="15.75">
      <c r="D15" s="5"/>
      <c r="E15" s="5">
        <f>'[1]2014_Actual'!P13</f>
        <v>0</v>
      </c>
      <c r="F15" s="5"/>
    </row>
    <row r="16" spans="1:6" ht="15.75">
      <c r="A16" s="3" t="s">
        <v>15</v>
      </c>
      <c r="C16" s="2" t="s">
        <v>16</v>
      </c>
      <c r="D16" s="5">
        <v>500</v>
      </c>
      <c r="E16" s="5">
        <f>'[1]2014_Actual'!P14</f>
        <v>0</v>
      </c>
      <c r="F16" s="5">
        <v>500</v>
      </c>
    </row>
    <row r="17" spans="3:6" ht="15.75">
      <c r="C17" s="2" t="s">
        <v>17</v>
      </c>
      <c r="D17" s="5">
        <v>0</v>
      </c>
      <c r="E17" s="5">
        <f>'[1]2014_Actual'!P15</f>
        <v>0</v>
      </c>
      <c r="F17" s="5">
        <v>0</v>
      </c>
    </row>
    <row r="18" spans="3:6" ht="15.75">
      <c r="C18" s="2" t="s">
        <v>18</v>
      </c>
      <c r="D18" s="5">
        <v>3500</v>
      </c>
      <c r="E18" s="5">
        <f>'[1]2014_Actual'!P16</f>
        <v>3601</v>
      </c>
      <c r="F18" s="5">
        <v>3600</v>
      </c>
    </row>
    <row r="19" spans="3:6" ht="15.75">
      <c r="C19" s="2" t="s">
        <v>19</v>
      </c>
      <c r="D19" s="5">
        <v>1200</v>
      </c>
      <c r="E19" s="5">
        <f>'[1]2014_Actual'!P17</f>
        <v>790</v>
      </c>
      <c r="F19" s="5">
        <v>1000</v>
      </c>
    </row>
    <row r="20" spans="3:6" ht="15.75">
      <c r="C20" s="2" t="s">
        <v>20</v>
      </c>
      <c r="D20" s="5">
        <v>0</v>
      </c>
      <c r="E20" s="5">
        <f>'[1]2014_Actual'!P18</f>
        <v>0</v>
      </c>
      <c r="F20" s="5">
        <v>0</v>
      </c>
    </row>
    <row r="21" spans="3:6" ht="15.75">
      <c r="C21" s="2" t="s">
        <v>21</v>
      </c>
      <c r="D21" s="5">
        <v>25</v>
      </c>
      <c r="E21" s="5">
        <f>'[1]2014_Actual'!P19</f>
        <v>0</v>
      </c>
      <c r="F21" s="5">
        <v>0</v>
      </c>
    </row>
    <row r="22" spans="3:6" ht="15.75">
      <c r="C22" s="2" t="s">
        <v>22</v>
      </c>
      <c r="D22" s="5">
        <v>100</v>
      </c>
      <c r="E22" s="5">
        <f>'[1]2014_Actual'!P20</f>
        <v>301.99</v>
      </c>
      <c r="F22" s="5">
        <v>300</v>
      </c>
    </row>
    <row r="23" spans="3:6" ht="15.75">
      <c r="C23" s="2" t="s">
        <v>23</v>
      </c>
      <c r="D23" s="5">
        <v>300</v>
      </c>
      <c r="E23" s="5">
        <f>'[1]2014_Actual'!P21</f>
        <v>304.37</v>
      </c>
      <c r="F23" s="5">
        <v>300</v>
      </c>
    </row>
    <row r="24" spans="3:6" ht="15.75">
      <c r="C24" s="2" t="s">
        <v>24</v>
      </c>
      <c r="D24" s="5">
        <v>1200</v>
      </c>
      <c r="E24" s="5">
        <f>'[1]2014_Actual'!P22</f>
        <v>1017.28</v>
      </c>
      <c r="F24" s="5">
        <v>1200</v>
      </c>
    </row>
    <row r="25" spans="3:6" ht="15.75">
      <c r="C25" s="2" t="s">
        <v>25</v>
      </c>
      <c r="D25" s="7">
        <v>50</v>
      </c>
      <c r="E25" s="7">
        <f>'[1]2014_Actual'!P23</f>
        <v>12.13</v>
      </c>
      <c r="F25" s="7">
        <v>20</v>
      </c>
    </row>
    <row r="26" spans="3:6" ht="15.75">
      <c r="C26" s="3" t="s">
        <v>8</v>
      </c>
      <c r="D26" s="5">
        <f>SUM(D16:D25)</f>
        <v>6875</v>
      </c>
      <c r="E26" s="5">
        <f>'[1]2014_Actual'!P24</f>
        <v>6026.7699999999995</v>
      </c>
      <c r="F26" s="5">
        <f>SUM(F16:F25)</f>
        <v>6920</v>
      </c>
    </row>
    <row r="27" spans="4:6" ht="15.75">
      <c r="D27" s="5"/>
      <c r="E27" s="5">
        <f>'[1]2014_Actual'!P25</f>
        <v>0</v>
      </c>
      <c r="F27" s="5"/>
    </row>
    <row r="28" spans="1:6" ht="15.75">
      <c r="A28" s="3" t="s">
        <v>26</v>
      </c>
      <c r="C28" s="2" t="s">
        <v>27</v>
      </c>
      <c r="D28" s="5">
        <v>9000</v>
      </c>
      <c r="E28" s="5">
        <f>'[1]2014_Actual'!P26</f>
        <v>11781.619999999999</v>
      </c>
      <c r="F28" s="5">
        <v>11500</v>
      </c>
    </row>
    <row r="29" spans="3:6" ht="15.75">
      <c r="C29" s="2" t="s">
        <v>28</v>
      </c>
      <c r="D29" s="5">
        <v>70</v>
      </c>
      <c r="E29" s="5">
        <f>'[1]2014_Actual'!P27</f>
        <v>148</v>
      </c>
      <c r="F29" s="5">
        <v>150</v>
      </c>
    </row>
    <row r="30" spans="3:6" ht="15.75">
      <c r="C30" s="2" t="s">
        <v>29</v>
      </c>
      <c r="D30" s="5">
        <v>2250</v>
      </c>
      <c r="E30" s="5">
        <f>'[1]2014_Actual'!P28</f>
        <v>2145.68</v>
      </c>
      <c r="F30" s="5">
        <v>2200</v>
      </c>
    </row>
    <row r="31" spans="3:6" ht="15.75">
      <c r="C31" s="2" t="s">
        <v>30</v>
      </c>
      <c r="D31" s="5">
        <v>0</v>
      </c>
      <c r="E31" s="5">
        <f>'[1]2014_Actual'!P29</f>
        <v>75</v>
      </c>
      <c r="F31" s="5">
        <v>75</v>
      </c>
    </row>
    <row r="32" spans="3:6" ht="15.75">
      <c r="C32" s="2" t="s">
        <v>31</v>
      </c>
      <c r="D32" s="7">
        <v>200</v>
      </c>
      <c r="E32" s="7">
        <f>'[1]2014_Actual'!P30</f>
        <v>185.84</v>
      </c>
      <c r="F32" s="7">
        <v>200</v>
      </c>
    </row>
    <row r="33" spans="3:6" ht="15.75">
      <c r="C33" s="3" t="s">
        <v>8</v>
      </c>
      <c r="D33" s="5">
        <f>SUM(D28:D32)</f>
        <v>11520</v>
      </c>
      <c r="E33" s="5">
        <f>'[1]2014_Actual'!P31</f>
        <v>14336.14</v>
      </c>
      <c r="F33" s="5">
        <f>SUM(F28:F32)</f>
        <v>14125</v>
      </c>
    </row>
    <row r="34" spans="1:6" ht="15.75">
      <c r="A34" s="3" t="s">
        <v>32</v>
      </c>
      <c r="D34" s="5"/>
      <c r="E34" s="5">
        <f>'[1]2014_Actual'!P32</f>
        <v>0</v>
      </c>
      <c r="F34" s="5"/>
    </row>
    <row r="35" spans="1:6" ht="15.75">
      <c r="A35" s="3"/>
      <c r="C35" s="2" t="s">
        <v>33</v>
      </c>
      <c r="D35" s="5">
        <v>2750</v>
      </c>
      <c r="E35" s="5">
        <f>'[1]2014_Actual'!P33</f>
        <v>2702.42</v>
      </c>
      <c r="F35" s="5">
        <v>2700</v>
      </c>
    </row>
    <row r="36" spans="3:6" ht="15.75">
      <c r="C36" s="2" t="s">
        <v>34</v>
      </c>
      <c r="D36" s="5">
        <v>6000</v>
      </c>
      <c r="E36" s="5">
        <f>'[1]2014_Actual'!P34</f>
        <v>4056.57</v>
      </c>
      <c r="F36" s="5">
        <v>6000</v>
      </c>
    </row>
    <row r="37" spans="3:6" ht="15.75">
      <c r="C37" s="2" t="s">
        <v>35</v>
      </c>
      <c r="D37" s="5">
        <v>1000</v>
      </c>
      <c r="E37" s="5">
        <f>'[1]2014_Actual'!P35</f>
        <v>130.06</v>
      </c>
      <c r="F37" s="5">
        <v>500</v>
      </c>
    </row>
    <row r="38" spans="3:6" ht="15.75">
      <c r="C38" s="2" t="s">
        <v>36</v>
      </c>
      <c r="D38" s="5">
        <v>400</v>
      </c>
      <c r="E38" s="5">
        <f>'[1]2014_Actual'!P36</f>
        <v>422.48</v>
      </c>
      <c r="F38" s="5">
        <v>400</v>
      </c>
    </row>
    <row r="39" spans="3:6" ht="15.75">
      <c r="C39" s="2" t="s">
        <v>37</v>
      </c>
      <c r="D39" s="5">
        <v>1500</v>
      </c>
      <c r="E39" s="5">
        <f>'[1]2014_Actual'!P37</f>
        <v>750</v>
      </c>
      <c r="F39" s="5">
        <v>1500</v>
      </c>
    </row>
    <row r="40" spans="3:7" ht="15.75">
      <c r="C40" s="2" t="s">
        <v>38</v>
      </c>
      <c r="D40" s="5">
        <v>5000</v>
      </c>
      <c r="E40" s="5">
        <f>'[1]2014_Actual'!P38</f>
        <v>1900</v>
      </c>
      <c r="F40" s="5">
        <v>7000</v>
      </c>
      <c r="G40" s="2" t="s">
        <v>39</v>
      </c>
    </row>
    <row r="41" spans="3:6" ht="15.75">
      <c r="C41" s="2" t="s">
        <v>40</v>
      </c>
      <c r="D41" s="5">
        <v>1500</v>
      </c>
      <c r="E41" s="5">
        <f>'[1]2014_Actual'!P39</f>
        <v>764.63</v>
      </c>
      <c r="F41" s="5">
        <v>1000</v>
      </c>
    </row>
    <row r="42" spans="3:6" ht="15.75">
      <c r="C42" s="2" t="s">
        <v>41</v>
      </c>
      <c r="D42" s="5">
        <v>22000</v>
      </c>
      <c r="E42" s="5">
        <f>'[1]2014_Actual'!P40</f>
        <v>21137</v>
      </c>
      <c r="F42" s="5">
        <v>22000</v>
      </c>
    </row>
    <row r="43" spans="3:6" ht="15.75">
      <c r="C43" s="2" t="s">
        <v>42</v>
      </c>
      <c r="D43" s="5">
        <v>600</v>
      </c>
      <c r="E43" s="5">
        <f>'[1]2014_Actual'!P41</f>
        <v>585</v>
      </c>
      <c r="F43" s="5">
        <v>600</v>
      </c>
    </row>
    <row r="44" spans="3:6" ht="15.75">
      <c r="C44" s="2" t="s">
        <v>43</v>
      </c>
      <c r="D44" s="5">
        <v>300</v>
      </c>
      <c r="E44" s="5">
        <f>'[1]2014_Actual'!P42</f>
        <v>380.05</v>
      </c>
      <c r="F44" s="5">
        <v>350</v>
      </c>
    </row>
    <row r="45" spans="3:6" ht="15.75">
      <c r="C45" s="2" t="s">
        <v>44</v>
      </c>
      <c r="D45" s="5">
        <v>2250</v>
      </c>
      <c r="E45" s="5">
        <f>'[1]2014_Actual'!P43</f>
        <v>1754.25</v>
      </c>
      <c r="F45" s="5">
        <v>2000</v>
      </c>
    </row>
    <row r="46" spans="3:6" ht="15.75">
      <c r="C46" s="2" t="s">
        <v>45</v>
      </c>
      <c r="D46" s="5">
        <v>1000</v>
      </c>
      <c r="E46" s="5">
        <f>'[1]2014_Actual'!P44</f>
        <v>755.77</v>
      </c>
      <c r="F46" s="5">
        <v>1000</v>
      </c>
    </row>
    <row r="47" spans="3:6" ht="15.75">
      <c r="C47" s="2" t="s">
        <v>46</v>
      </c>
      <c r="D47" s="7">
        <v>1000</v>
      </c>
      <c r="E47" s="7">
        <f>'[1]2014_Actual'!P45</f>
        <v>0</v>
      </c>
      <c r="F47" s="7">
        <v>1000</v>
      </c>
    </row>
    <row r="48" spans="3:6" ht="15.75">
      <c r="C48" s="3" t="s">
        <v>8</v>
      </c>
      <c r="D48" s="5">
        <f>SUM(D35:D47)</f>
        <v>45300</v>
      </c>
      <c r="E48" s="5">
        <f>'[1]2014_Actual'!P46</f>
        <v>35338.229999999996</v>
      </c>
      <c r="F48" s="5">
        <f>SUM(F35:F47)</f>
        <v>46050</v>
      </c>
    </row>
    <row r="49" spans="1:6" ht="15.75">
      <c r="A49" s="3" t="s">
        <v>20</v>
      </c>
      <c r="D49" s="5"/>
      <c r="E49" s="5">
        <f>'[1]2014_Actual'!P47</f>
        <v>0</v>
      </c>
      <c r="F49" s="5"/>
    </row>
    <row r="50" spans="1:6" ht="15.75">
      <c r="A50" s="3"/>
      <c r="C50" s="2" t="s">
        <v>47</v>
      </c>
      <c r="D50" s="5">
        <v>1000</v>
      </c>
      <c r="E50" s="5">
        <f>'[1]2014_Actual'!P48</f>
        <v>652.12</v>
      </c>
      <c r="F50" s="5">
        <v>700</v>
      </c>
    </row>
    <row r="51" spans="3:6" ht="15.75">
      <c r="C51" s="2" t="s">
        <v>48</v>
      </c>
      <c r="D51" s="7">
        <v>500</v>
      </c>
      <c r="E51" s="7">
        <f>'[1]2014_Actual'!P49</f>
        <v>768.61</v>
      </c>
      <c r="F51" s="7">
        <v>500</v>
      </c>
    </row>
    <row r="52" spans="3:6" ht="15.75">
      <c r="C52" s="3" t="s">
        <v>8</v>
      </c>
      <c r="D52" s="5">
        <f>SUM(D50:D51)</f>
        <v>1500</v>
      </c>
      <c r="E52" s="5">
        <f>'[1]2014_Actual'!P50</f>
        <v>1420.73</v>
      </c>
      <c r="F52" s="5">
        <f>SUM(F50:F51)</f>
        <v>1200</v>
      </c>
    </row>
    <row r="53" spans="4:6" ht="16.5" thickBot="1">
      <c r="D53" s="6"/>
      <c r="E53" s="6">
        <f>'[1]2014_Actual'!P51</f>
        <v>0</v>
      </c>
      <c r="F53" s="6"/>
    </row>
    <row r="54" spans="3:6" ht="15.75">
      <c r="C54" s="3" t="s">
        <v>49</v>
      </c>
      <c r="D54" s="5">
        <f>SUM(D52,D48,D33,D26,D14)</f>
        <v>73295</v>
      </c>
      <c r="E54" s="5">
        <f>'[1]2014_Actual'!P52</f>
        <v>64525.56999999999</v>
      </c>
      <c r="F54" s="5">
        <f>SUM(F52,F48,F33,F26,F14)</f>
        <v>76095</v>
      </c>
    </row>
    <row r="55" spans="3:6" ht="15.75">
      <c r="C55" s="3"/>
      <c r="D55" s="5"/>
      <c r="E55" s="5">
        <f>'[1]2014_Actual'!P53</f>
        <v>0</v>
      </c>
      <c r="F55" s="5"/>
    </row>
    <row r="56" spans="3:6" ht="16.5" thickBot="1">
      <c r="C56" s="3" t="s">
        <v>50</v>
      </c>
      <c r="D56" s="8">
        <f>D7-D54</f>
        <v>3600</v>
      </c>
      <c r="E56" s="8">
        <f>'[1]2014_Actual'!P54</f>
        <v>10839.430000000008</v>
      </c>
      <c r="F56" s="8">
        <f>F7-F54</f>
        <v>280</v>
      </c>
    </row>
    <row r="57" spans="5:6" ht="16.5" thickTop="1">
      <c r="E57" s="5"/>
      <c r="F57" s="5"/>
    </row>
    <row r="58" spans="3:6" ht="15.75">
      <c r="C58" s="3" t="s">
        <v>51</v>
      </c>
      <c r="D58" s="3"/>
      <c r="E58" s="5"/>
      <c r="F58" s="5"/>
    </row>
    <row r="59" spans="3:7" ht="15.75">
      <c r="C59" s="2" t="s">
        <v>52</v>
      </c>
      <c r="E59" s="5">
        <v>16642.05</v>
      </c>
      <c r="F59" s="5">
        <f>E59+F56</f>
        <v>16922.05</v>
      </c>
      <c r="G59" s="9" t="s">
        <v>53</v>
      </c>
    </row>
    <row r="60" spans="3:7" ht="15.75">
      <c r="C60" s="2" t="s">
        <v>54</v>
      </c>
      <c r="E60" s="5">
        <v>73022.75</v>
      </c>
      <c r="F60" s="5">
        <v>73022.75</v>
      </c>
      <c r="G60" s="9" t="s">
        <v>53</v>
      </c>
    </row>
    <row r="61" spans="3:7" ht="16.5" thickBot="1">
      <c r="C61" s="3" t="s">
        <v>55</v>
      </c>
      <c r="D61" s="3"/>
      <c r="E61" s="10">
        <f>SUM(E59:E60)</f>
        <v>89664.8</v>
      </c>
      <c r="F61" s="10">
        <f>SUM(F59:F60)</f>
        <v>89944.8</v>
      </c>
      <c r="G61" s="9" t="s">
        <v>53</v>
      </c>
    </row>
    <row r="62" ht="16.5" thickTop="1"/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Moses Sherman</dc:creator>
  <cp:keywords/>
  <dc:description/>
  <cp:lastModifiedBy>Ty Schwamberger</cp:lastModifiedBy>
  <dcterms:created xsi:type="dcterms:W3CDTF">2015-01-04T18:53:48Z</dcterms:created>
  <dcterms:modified xsi:type="dcterms:W3CDTF">2015-01-11T20:58:33Z</dcterms:modified>
  <cp:category/>
  <cp:version/>
  <cp:contentType/>
  <cp:contentStatus/>
</cp:coreProperties>
</file>